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452\OneDrive - Yale University\Desktop\Source Data\Figure6-SD\"/>
    </mc:Choice>
  </mc:AlternateContent>
  <xr:revisionPtr revIDLastSave="0" documentId="13_ncr:1_{98B8E5A7-0306-4B04-8236-B3654663A410}" xr6:coauthVersionLast="47" xr6:coauthVersionMax="47" xr10:uidLastSave="{00000000-0000-0000-0000-000000000000}"/>
  <bookViews>
    <workbookView xWindow="30510" yWindow="0" windowWidth="17640" windowHeight="16200" activeTab="1" xr2:uid="{47F362C2-C676-4DB1-AB72-7FFD25F4E9A2}"/>
  </bookViews>
  <sheets>
    <sheet name="Graph" sheetId="2" r:id="rId1"/>
    <sheet name="Raw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F4" i="1"/>
  <c r="F68" i="1"/>
  <c r="F69" i="1"/>
  <c r="G69" i="1" s="1"/>
  <c r="H69" i="1" s="1"/>
  <c r="F67" i="1"/>
  <c r="G67" i="1" s="1"/>
  <c r="H67" i="1" s="1"/>
  <c r="F74" i="1"/>
  <c r="F73" i="1"/>
  <c r="G73" i="1" s="1"/>
  <c r="H73" i="1" s="1"/>
  <c r="F72" i="1"/>
  <c r="G72" i="1" s="1"/>
  <c r="H72" i="1" s="1"/>
  <c r="F71" i="1"/>
  <c r="F70" i="1"/>
  <c r="F66" i="1"/>
  <c r="F65" i="1"/>
  <c r="F64" i="1"/>
  <c r="F63" i="1"/>
  <c r="F62" i="1"/>
  <c r="F61" i="1"/>
  <c r="F60" i="1"/>
  <c r="F59" i="1"/>
  <c r="F58" i="1"/>
  <c r="F57" i="1"/>
  <c r="F50" i="1"/>
  <c r="F49" i="1"/>
  <c r="F48" i="1"/>
  <c r="G48" i="1" s="1"/>
  <c r="H48" i="1" s="1"/>
  <c r="F47" i="1"/>
  <c r="F46" i="1"/>
  <c r="F45" i="1"/>
  <c r="F44" i="1"/>
  <c r="G44" i="1" s="1"/>
  <c r="H44" i="1" s="1"/>
  <c r="F43" i="1"/>
  <c r="F42" i="1"/>
  <c r="F41" i="1"/>
  <c r="G41" i="1" s="1"/>
  <c r="H41" i="1" s="1"/>
  <c r="F40" i="1"/>
  <c r="F39" i="1"/>
  <c r="F38" i="1"/>
  <c r="F37" i="1"/>
  <c r="F36" i="1"/>
  <c r="F35" i="1"/>
  <c r="F34" i="1"/>
  <c r="F33" i="1"/>
  <c r="F32" i="1"/>
  <c r="F31" i="1"/>
  <c r="F23" i="1"/>
  <c r="F22" i="1"/>
  <c r="F21" i="1"/>
  <c r="G21" i="1" s="1"/>
  <c r="H21" i="1" s="1"/>
  <c r="F20" i="1"/>
  <c r="F19" i="1"/>
  <c r="F18" i="1"/>
  <c r="F17" i="1"/>
  <c r="G17" i="1" s="1"/>
  <c r="H17" i="1" s="1"/>
  <c r="F16" i="1"/>
  <c r="F15" i="1"/>
  <c r="F14" i="1"/>
  <c r="F13" i="1"/>
  <c r="F12" i="1"/>
  <c r="F11" i="1"/>
  <c r="F10" i="1"/>
  <c r="F9" i="1"/>
  <c r="F8" i="1"/>
  <c r="F7" i="1"/>
  <c r="F6" i="1"/>
  <c r="F5" i="1"/>
  <c r="G19" i="1" l="1"/>
  <c r="H19" i="1" s="1"/>
  <c r="G42" i="1"/>
  <c r="H42" i="1" s="1"/>
  <c r="G45" i="1"/>
  <c r="H45" i="1" s="1"/>
  <c r="G68" i="1"/>
  <c r="H68" i="1" s="1"/>
  <c r="G16" i="1"/>
  <c r="H16" i="1" s="1"/>
  <c r="G20" i="1"/>
  <c r="H20" i="1" s="1"/>
  <c r="G46" i="1"/>
  <c r="H46" i="1" s="1"/>
  <c r="G22" i="1"/>
  <c r="H22" i="1" s="1"/>
  <c r="G23" i="1"/>
  <c r="H23" i="1" s="1"/>
  <c r="G66" i="1"/>
  <c r="H66" i="1" s="1"/>
  <c r="G43" i="1"/>
  <c r="H43" i="1" s="1"/>
  <c r="G49" i="1"/>
  <c r="H49" i="1" s="1"/>
  <c r="G70" i="1"/>
  <c r="H70" i="1" s="1"/>
  <c r="H14" i="1"/>
  <c r="G15" i="1"/>
  <c r="H15" i="1" s="1"/>
  <c r="G18" i="1"/>
  <c r="H18" i="1" s="1"/>
  <c r="G47" i="1"/>
  <c r="H47" i="1" s="1"/>
  <c r="G50" i="1"/>
  <c r="H50" i="1" s="1"/>
  <c r="G71" i="1"/>
  <c r="H71" i="1" s="1"/>
  <c r="G74" i="1"/>
  <c r="H74" i="1" s="1"/>
</calcChain>
</file>

<file path=xl/sharedStrings.xml><?xml version="1.0" encoding="utf-8"?>
<sst xmlns="http://schemas.openxmlformats.org/spreadsheetml/2006/main" count="109" uniqueCount="41">
  <si>
    <t>No.</t>
  </si>
  <si>
    <t>Label</t>
  </si>
  <si>
    <t>Type</t>
  </si>
  <si>
    <t>Volume (Int)</t>
  </si>
  <si>
    <t>Free DNA</t>
  </si>
  <si>
    <t>U1</t>
  </si>
  <si>
    <t>No Protein</t>
  </si>
  <si>
    <t>U2</t>
  </si>
  <si>
    <t>RAD51</t>
  </si>
  <si>
    <t>U3</t>
  </si>
  <si>
    <t>U4</t>
  </si>
  <si>
    <t>U5</t>
  </si>
  <si>
    <t>U6</t>
  </si>
  <si>
    <t>U7</t>
  </si>
  <si>
    <t>U8</t>
  </si>
  <si>
    <t>U9</t>
  </si>
  <si>
    <t>U10</t>
  </si>
  <si>
    <t>Product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</si>
  <si>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</si>
  <si>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</si>
  <si>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</si>
  <si>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</si>
  <si>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</si>
  <si>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</si>
  <si>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</si>
  <si>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</si>
  <si>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</si>
  <si>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</si>
  <si>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</si>
  <si>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Backround</t>
  </si>
  <si>
    <t>BRCA2 wt</t>
  </si>
  <si>
    <t>T1980I</t>
  </si>
  <si>
    <t>nM</t>
  </si>
  <si>
    <t>2019-04-26 DNA strand exchange</t>
  </si>
  <si>
    <t>Graphics represented in GraphPad Prism 9 as XY graph ploting mean and SD</t>
  </si>
  <si>
    <t>Figure 6C-Source Data 1</t>
  </si>
  <si>
    <t>Subtract Bck</t>
  </si>
  <si>
    <t>Fraction of product</t>
  </si>
  <si>
    <t>%Product</t>
  </si>
  <si>
    <t>BRCA2 WT</t>
  </si>
  <si>
    <t>Raw data Quantification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</si>
</sst>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14" fontId="5" fillId="0" borderId="0" xfId="0" applyNumberFormat="1" applyFont="1"/>
    <xf numFmtId="0" fontId="5" fillId="0" borderId="0" xfId="0" applyFont="1" applyAlignment="1">
      <alignment horizontal="center" vertical="center" shrinkToFit="1"/>
    </xf>
    <xf numFmtId="4" fontId="5" fillId="0" borderId="0" xfId="0" applyNumberFormat="1" applyFont="1"/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CFD77-C973-473C-8773-9157FC59E00A}">
  <dimension ref="A1:K9"/>
  <sheetViews>
    <sheetView workbookViewId="0">
      <selection activeCell="H1" sqref="H1:H1048576"/>
    </sheetView>
  </sheetViews>
  <sheetFormatPr defaultRowHeight="14.5" x14ac:dyDescent="0.35"/>
  <sheetData>
    <row r="1" spans="1:11" ht="15.5" x14ac:dyDescent="0.35">
      <c r="A1" s="5" t="s">
        <v>35</v>
      </c>
      <c r="B1" s="6"/>
      <c r="C1" s="6"/>
      <c r="D1" s="6"/>
      <c r="E1" s="6"/>
      <c r="F1" s="6"/>
      <c r="G1" s="6"/>
      <c r="H1" s="6"/>
      <c r="I1" s="6"/>
    </row>
    <row r="2" spans="1:11" ht="15.5" x14ac:dyDescent="0.35">
      <c r="A2" s="5"/>
      <c r="B2" s="6"/>
      <c r="C2" s="6"/>
      <c r="D2" s="6"/>
      <c r="E2" s="6"/>
      <c r="F2" s="6"/>
      <c r="G2" s="6"/>
      <c r="H2" s="6"/>
      <c r="I2" s="6"/>
    </row>
    <row r="3" spans="1:11" ht="15.5" x14ac:dyDescent="0.35">
      <c r="A3" s="6" t="s">
        <v>34</v>
      </c>
      <c r="B3" s="6"/>
      <c r="C3" s="6"/>
      <c r="D3" s="6"/>
      <c r="E3" s="6"/>
      <c r="F3" s="6"/>
      <c r="G3" s="6"/>
      <c r="H3" s="6"/>
      <c r="I3" s="6"/>
    </row>
    <row r="5" spans="1:11" s="3" customFormat="1" ht="15.5" x14ac:dyDescent="0.35">
      <c r="A5" s="4" t="s">
        <v>32</v>
      </c>
      <c r="B5" s="7" t="s">
        <v>30</v>
      </c>
      <c r="C5" s="7"/>
      <c r="D5" s="7"/>
      <c r="E5" s="7" t="s">
        <v>31</v>
      </c>
      <c r="F5" s="7"/>
      <c r="G5" s="7"/>
      <c r="H5" s="7" t="s">
        <v>8</v>
      </c>
      <c r="I5" s="7"/>
      <c r="J5" s="7"/>
      <c r="K5" s="7"/>
    </row>
    <row r="6" spans="1:11" ht="15.5" x14ac:dyDescent="0.35">
      <c r="A6" s="2">
        <v>0</v>
      </c>
      <c r="B6" s="2">
        <v>5.5689679999999999</v>
      </c>
      <c r="C6" s="2">
        <v>1.465727</v>
      </c>
      <c r="D6" s="2">
        <v>3.2570389999999998</v>
      </c>
      <c r="E6" s="2">
        <v>4.1470279999999997</v>
      </c>
      <c r="F6" s="2">
        <v>1.6681330000000001</v>
      </c>
      <c r="G6" s="2">
        <v>4.4060980000000001</v>
      </c>
      <c r="H6" s="2">
        <v>4.3</v>
      </c>
      <c r="I6" s="2">
        <v>6.2</v>
      </c>
      <c r="J6" s="2"/>
      <c r="K6" s="2"/>
    </row>
    <row r="7" spans="1:11" ht="15.5" x14ac:dyDescent="0.35">
      <c r="A7" s="2">
        <v>10</v>
      </c>
      <c r="B7" s="2">
        <v>6.2922909999999996</v>
      </c>
      <c r="C7" s="2">
        <v>5.3645189999999996</v>
      </c>
      <c r="D7" s="2">
        <v>6.1783020000000004</v>
      </c>
      <c r="E7" s="2">
        <v>3.5205920000000002</v>
      </c>
      <c r="F7" s="2">
        <v>1.5450999999999999</v>
      </c>
      <c r="G7" s="2">
        <v>4.4873459999999996</v>
      </c>
      <c r="H7" s="2"/>
      <c r="I7" s="2"/>
      <c r="J7" s="2"/>
      <c r="K7" s="2"/>
    </row>
    <row r="8" spans="1:11" ht="15.5" x14ac:dyDescent="0.35">
      <c r="A8" s="2">
        <v>20</v>
      </c>
      <c r="B8" s="2">
        <v>7.7948490000000001</v>
      </c>
      <c r="C8" s="2">
        <v>10.882379999999999</v>
      </c>
      <c r="D8" s="2">
        <v>11.451829999999999</v>
      </c>
      <c r="E8" s="2">
        <v>5.1827399999999999</v>
      </c>
      <c r="F8" s="2">
        <v>2.0946850000000001</v>
      </c>
      <c r="G8" s="2">
        <v>5.8981709999999996</v>
      </c>
      <c r="H8" s="2"/>
      <c r="I8" s="2"/>
      <c r="J8" s="2"/>
      <c r="K8" s="2"/>
    </row>
    <row r="9" spans="1:11" ht="15.5" x14ac:dyDescent="0.35">
      <c r="A9" s="2">
        <v>40</v>
      </c>
      <c r="B9" s="2">
        <v>14.079359999999999</v>
      </c>
      <c r="C9" s="2">
        <v>14.241720000000001</v>
      </c>
      <c r="D9" s="2">
        <v>23.542940000000002</v>
      </c>
      <c r="E9" s="2">
        <v>8.7196099999999994</v>
      </c>
      <c r="F9" s="2">
        <v>4.8243</v>
      </c>
      <c r="G9" s="2">
        <v>10.53328</v>
      </c>
      <c r="H9" s="2"/>
      <c r="I9" s="2"/>
      <c r="J9" s="2"/>
      <c r="K9" s="2"/>
    </row>
  </sheetData>
  <mergeCells count="3">
    <mergeCell ref="B5:D5"/>
    <mergeCell ref="E5:G5"/>
    <mergeCell ref="H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6F357-4DB3-46A6-9E81-EE4ADC653E88}">
  <dimension ref="A1:L76"/>
  <sheetViews>
    <sheetView tabSelected="1" workbookViewId="0">
      <selection activeCell="J10" sqref="J10"/>
    </sheetView>
  </sheetViews>
  <sheetFormatPr defaultRowHeight="15.5" x14ac:dyDescent="0.35"/>
  <cols>
    <col min="1" max="1" width="8.7265625" style="6"/>
    <col min="2" max="2" width="9.6328125" style="6" bestFit="1" customWidth="1"/>
    <col min="3" max="3" width="8.7265625" style="6"/>
    <col min="4" max="4" width="8.81640625" style="6" bestFit="1" customWidth="1"/>
    <col min="5" max="5" width="15.1796875" style="6" customWidth="1"/>
    <col min="6" max="6" width="14.36328125" style="6" customWidth="1"/>
    <col min="7" max="7" width="19.08984375" style="6" customWidth="1"/>
    <col min="8" max="8" width="11.26953125" style="6" customWidth="1"/>
    <col min="9" max="10" width="8.7265625" style="6"/>
  </cols>
  <sheetData>
    <row r="1" spans="1:9" x14ac:dyDescent="0.35">
      <c r="A1" s="6" t="s">
        <v>40</v>
      </c>
    </row>
    <row r="2" spans="1:9" x14ac:dyDescent="0.35">
      <c r="B2" s="8">
        <v>43588</v>
      </c>
    </row>
    <row r="3" spans="1:9" x14ac:dyDescent="0.35">
      <c r="B3" s="6" t="s">
        <v>0</v>
      </c>
      <c r="C3" s="6" t="s">
        <v>1</v>
      </c>
      <c r="D3" s="6" t="s">
        <v>2</v>
      </c>
      <c r="E3" s="6" t="s">
        <v>3</v>
      </c>
      <c r="F3" s="6" t="s">
        <v>36</v>
      </c>
      <c r="G3" s="6" t="s">
        <v>37</v>
      </c>
      <c r="H3" s="6" t="s">
        <v>38</v>
      </c>
    </row>
    <row r="4" spans="1:9" x14ac:dyDescent="0.35">
      <c r="A4" s="9" t="s">
        <v>4</v>
      </c>
      <c r="B4" s="6">
        <v>1</v>
      </c>
      <c r="C4" s="6" t="s">
        <v>5</v>
      </c>
      <c r="D4" s="6" t="s">
        <v>6</v>
      </c>
      <c r="E4" s="10">
        <v>2798274.2319430001</v>
      </c>
      <c r="F4" s="10">
        <f>E4-$E$24</f>
        <v>2780311.627688</v>
      </c>
    </row>
    <row r="5" spans="1:9" x14ac:dyDescent="0.35">
      <c r="A5" s="9"/>
      <c r="B5" s="6">
        <v>2</v>
      </c>
      <c r="C5" s="6" t="s">
        <v>7</v>
      </c>
      <c r="D5" s="6" t="s">
        <v>8</v>
      </c>
      <c r="E5" s="10">
        <v>1708288.4098139999</v>
      </c>
      <c r="F5" s="10">
        <f>E5-$E$24</f>
        <v>1690325.805559</v>
      </c>
    </row>
    <row r="6" spans="1:9" x14ac:dyDescent="0.35">
      <c r="A6" s="9"/>
      <c r="B6" s="6">
        <v>3</v>
      </c>
      <c r="C6" s="6" t="s">
        <v>9</v>
      </c>
      <c r="D6" s="6">
        <v>0</v>
      </c>
      <c r="E6" s="10">
        <v>2729428.2073289999</v>
      </c>
      <c r="F6" s="10">
        <f>E6-$E$24</f>
        <v>2711465.6030739998</v>
      </c>
    </row>
    <row r="7" spans="1:9" x14ac:dyDescent="0.35">
      <c r="A7" s="9"/>
      <c r="B7" s="6">
        <v>4</v>
      </c>
      <c r="C7" s="6" t="s">
        <v>10</v>
      </c>
      <c r="D7" s="6">
        <v>10</v>
      </c>
      <c r="E7" s="10">
        <v>2557182.5838179998</v>
      </c>
      <c r="F7" s="10">
        <f>E7-$E$24</f>
        <v>2539219.9795629997</v>
      </c>
    </row>
    <row r="8" spans="1:9" x14ac:dyDescent="0.35">
      <c r="A8" s="9"/>
      <c r="B8" s="6">
        <v>5</v>
      </c>
      <c r="C8" s="6" t="s">
        <v>11</v>
      </c>
      <c r="D8" s="6">
        <v>20</v>
      </c>
      <c r="E8" s="10">
        <v>2480876.803812</v>
      </c>
      <c r="F8" s="10">
        <f>E8-$E$24</f>
        <v>2462914.1995569998</v>
      </c>
    </row>
    <row r="9" spans="1:9" x14ac:dyDescent="0.35">
      <c r="A9" s="9"/>
      <c r="B9" s="6">
        <v>6</v>
      </c>
      <c r="C9" s="6" t="s">
        <v>12</v>
      </c>
      <c r="D9" s="6">
        <v>40</v>
      </c>
      <c r="E9" s="10">
        <v>1946340.460745</v>
      </c>
      <c r="F9" s="10">
        <f>E9-$E$24</f>
        <v>1928377.8564900002</v>
      </c>
    </row>
    <row r="10" spans="1:9" x14ac:dyDescent="0.35">
      <c r="A10" s="9"/>
      <c r="B10" s="6">
        <v>7</v>
      </c>
      <c r="C10" s="6" t="s">
        <v>13</v>
      </c>
      <c r="D10" s="6">
        <v>0</v>
      </c>
      <c r="E10" s="10">
        <v>1803712.620319</v>
      </c>
      <c r="F10" s="10">
        <f>E10-$E$24</f>
        <v>1785750.0160640001</v>
      </c>
    </row>
    <row r="11" spans="1:9" x14ac:dyDescent="0.35">
      <c r="A11" s="9"/>
      <c r="B11" s="6">
        <v>8</v>
      </c>
      <c r="C11" s="6" t="s">
        <v>14</v>
      </c>
      <c r="D11" s="6">
        <v>10</v>
      </c>
      <c r="E11" s="10">
        <v>2018539.892637</v>
      </c>
      <c r="F11" s="10">
        <f>E11-$E$24</f>
        <v>2000577.2883820001</v>
      </c>
    </row>
    <row r="12" spans="1:9" x14ac:dyDescent="0.35">
      <c r="A12" s="9"/>
      <c r="B12" s="6">
        <v>9</v>
      </c>
      <c r="C12" s="6" t="s">
        <v>15</v>
      </c>
      <c r="D12" s="6">
        <v>20</v>
      </c>
      <c r="E12" s="10">
        <v>1960097.1048969999</v>
      </c>
      <c r="F12" s="10">
        <f>E12-$E$24</f>
        <v>1942134.500642</v>
      </c>
    </row>
    <row r="13" spans="1:9" x14ac:dyDescent="0.35">
      <c r="A13" s="9"/>
      <c r="B13" s="6">
        <v>10</v>
      </c>
      <c r="C13" s="6" t="s">
        <v>16</v>
      </c>
      <c r="D13" s="6">
        <v>40</v>
      </c>
      <c r="E13" s="10">
        <v>1822461.4763509999</v>
      </c>
      <c r="F13" s="10">
        <f>E13-$E$24</f>
        <v>1804498.872096</v>
      </c>
    </row>
    <row r="14" spans="1:9" x14ac:dyDescent="0.35">
      <c r="A14" s="9" t="s">
        <v>17</v>
      </c>
      <c r="B14" s="6">
        <v>11</v>
      </c>
      <c r="C14" s="6" t="s">
        <v>18</v>
      </c>
      <c r="D14" s="6" t="s">
        <v>6</v>
      </c>
      <c r="E14" s="10">
        <v>28335.988534</v>
      </c>
      <c r="F14" s="10">
        <f>E14-$E$24</f>
        <v>10373.384279000002</v>
      </c>
      <c r="G14" s="6">
        <f>F14/(F14+F4)</f>
        <v>3.7171462327410341E-3</v>
      </c>
      <c r="H14" s="6">
        <f>G14*100</f>
        <v>0.37171462327410343</v>
      </c>
    </row>
    <row r="15" spans="1:9" x14ac:dyDescent="0.35">
      <c r="A15" s="9"/>
      <c r="B15" s="6">
        <v>12</v>
      </c>
      <c r="C15" s="6" t="s">
        <v>19</v>
      </c>
      <c r="D15" s="6" t="s">
        <v>8</v>
      </c>
      <c r="E15" s="10">
        <v>68955.824393000003</v>
      </c>
      <c r="F15" s="10">
        <f>E15-$E$24</f>
        <v>50993.220138000004</v>
      </c>
      <c r="G15" s="6">
        <f t="shared" ref="G15:G23" si="0">F15/(F15+F5)</f>
        <v>2.9284249115459404E-2</v>
      </c>
      <c r="H15" s="6">
        <f t="shared" ref="H15:H23" si="1">G15*100</f>
        <v>2.9284249115459406</v>
      </c>
    </row>
    <row r="16" spans="1:9" x14ac:dyDescent="0.35">
      <c r="A16" s="9"/>
      <c r="B16" s="6">
        <v>13</v>
      </c>
      <c r="C16" s="6" t="s">
        <v>20</v>
      </c>
      <c r="D16" s="6">
        <v>0</v>
      </c>
      <c r="E16" s="10">
        <v>147184.760377</v>
      </c>
      <c r="F16" s="10">
        <f>E16-$E$24</f>
        <v>129222.156122</v>
      </c>
      <c r="G16" s="6">
        <f t="shared" si="0"/>
        <v>4.5489743004551039E-2</v>
      </c>
      <c r="H16" s="6">
        <f t="shared" si="1"/>
        <v>4.5489743004551038</v>
      </c>
      <c r="I16" s="11" t="s">
        <v>39</v>
      </c>
    </row>
    <row r="17" spans="1:9" x14ac:dyDescent="0.35">
      <c r="A17" s="9"/>
      <c r="B17" s="6">
        <v>14</v>
      </c>
      <c r="C17" s="6" t="s">
        <v>21</v>
      </c>
      <c r="D17" s="6">
        <v>10</v>
      </c>
      <c r="E17" s="10">
        <v>188466.29532199999</v>
      </c>
      <c r="F17" s="10">
        <f>E17-$E$24</f>
        <v>170503.69106699998</v>
      </c>
      <c r="G17" s="6">
        <f t="shared" si="0"/>
        <v>6.2922907200850697E-2</v>
      </c>
      <c r="H17" s="6">
        <f t="shared" si="1"/>
        <v>6.2922907200850702</v>
      </c>
      <c r="I17" s="12"/>
    </row>
    <row r="18" spans="1:9" x14ac:dyDescent="0.35">
      <c r="A18" s="9"/>
      <c r="B18" s="6">
        <v>15</v>
      </c>
      <c r="C18" s="6" t="s">
        <v>22</v>
      </c>
      <c r="D18" s="6">
        <v>20</v>
      </c>
      <c r="E18" s="10">
        <v>263210.30314999999</v>
      </c>
      <c r="F18" s="10">
        <f>E18-$E$24</f>
        <v>245247.69889499998</v>
      </c>
      <c r="G18" s="6">
        <f t="shared" si="0"/>
        <v>9.0558728795049115E-2</v>
      </c>
      <c r="H18" s="6">
        <f t="shared" si="1"/>
        <v>9.0558728795049106</v>
      </c>
      <c r="I18" s="12"/>
    </row>
    <row r="19" spans="1:9" x14ac:dyDescent="0.35">
      <c r="A19" s="9"/>
      <c r="B19" s="6">
        <v>16</v>
      </c>
      <c r="C19" s="6" t="s">
        <v>23</v>
      </c>
      <c r="D19" s="6">
        <v>40</v>
      </c>
      <c r="E19" s="10">
        <v>333955.61128499999</v>
      </c>
      <c r="F19" s="10">
        <f>E19-$E$24</f>
        <v>315993.00702999998</v>
      </c>
      <c r="G19" s="6">
        <f t="shared" si="0"/>
        <v>0.14079357924581437</v>
      </c>
      <c r="H19" s="6">
        <f t="shared" si="1"/>
        <v>14.079357924581437</v>
      </c>
      <c r="I19" s="12"/>
    </row>
    <row r="20" spans="1:9" x14ac:dyDescent="0.35">
      <c r="A20" s="9"/>
      <c r="B20" s="6">
        <v>17</v>
      </c>
      <c r="C20" s="6" t="s">
        <v>24</v>
      </c>
      <c r="D20" s="6">
        <v>0</v>
      </c>
      <c r="E20" s="10">
        <v>76352.197818999994</v>
      </c>
      <c r="F20" s="10">
        <f>E20-$E$24</f>
        <v>58389.593563999995</v>
      </c>
      <c r="G20" s="6">
        <f t="shared" si="0"/>
        <v>3.1662241437229552E-2</v>
      </c>
      <c r="H20" s="6">
        <f t="shared" si="1"/>
        <v>3.166224143722955</v>
      </c>
      <c r="I20" s="11" t="s">
        <v>31</v>
      </c>
    </row>
    <row r="21" spans="1:9" x14ac:dyDescent="0.35">
      <c r="A21" s="9"/>
      <c r="B21" s="6">
        <v>18</v>
      </c>
      <c r="C21" s="6" t="s">
        <v>25</v>
      </c>
      <c r="D21" s="6">
        <v>10</v>
      </c>
      <c r="E21" s="10">
        <v>144771.50019699999</v>
      </c>
      <c r="F21" s="10">
        <f>E21-$E$24</f>
        <v>126808.89594199999</v>
      </c>
      <c r="G21" s="6">
        <f t="shared" si="0"/>
        <v>5.9607840304883287E-2</v>
      </c>
      <c r="H21" s="6">
        <f t="shared" si="1"/>
        <v>5.9607840304883286</v>
      </c>
      <c r="I21" s="12"/>
    </row>
    <row r="22" spans="1:9" x14ac:dyDescent="0.35">
      <c r="A22" s="9"/>
      <c r="B22" s="6">
        <v>19</v>
      </c>
      <c r="C22" s="6" t="s">
        <v>26</v>
      </c>
      <c r="D22" s="6">
        <v>20</v>
      </c>
      <c r="E22" s="10">
        <v>175789.587933</v>
      </c>
      <c r="F22" s="10">
        <f>E22-$E$24</f>
        <v>157826.98367799999</v>
      </c>
      <c r="G22" s="6">
        <f t="shared" si="0"/>
        <v>7.515708495439706E-2</v>
      </c>
      <c r="H22" s="6">
        <f t="shared" si="1"/>
        <v>7.5157084954397062</v>
      </c>
      <c r="I22" s="12"/>
    </row>
    <row r="23" spans="1:9" x14ac:dyDescent="0.35">
      <c r="A23" s="9"/>
      <c r="B23" s="6">
        <v>20</v>
      </c>
      <c r="C23" s="6" t="s">
        <v>27</v>
      </c>
      <c r="D23" s="6">
        <v>40</v>
      </c>
      <c r="E23" s="10">
        <v>86037.566770000005</v>
      </c>
      <c r="F23" s="10">
        <f>E23-$E$24</f>
        <v>68074.962515000007</v>
      </c>
      <c r="G23" s="6">
        <f t="shared" si="0"/>
        <v>3.6353686704771022E-2</v>
      </c>
      <c r="H23" s="6">
        <f t="shared" si="1"/>
        <v>3.6353686704771024</v>
      </c>
      <c r="I23" s="12"/>
    </row>
    <row r="24" spans="1:9" x14ac:dyDescent="0.35">
      <c r="B24" s="6">
        <v>21</v>
      </c>
      <c r="C24" s="6" t="s">
        <v>28</v>
      </c>
      <c r="D24" s="6" t="s">
        <v>29</v>
      </c>
      <c r="E24" s="10">
        <v>17962.604254999998</v>
      </c>
    </row>
    <row r="29" spans="1:9" x14ac:dyDescent="0.35">
      <c r="B29" s="8">
        <v>43588</v>
      </c>
    </row>
    <row r="30" spans="1:9" x14ac:dyDescent="0.35">
      <c r="B30" s="6" t="s">
        <v>0</v>
      </c>
      <c r="C30" s="6" t="s">
        <v>1</v>
      </c>
      <c r="D30" s="6" t="s">
        <v>2</v>
      </c>
      <c r="E30" s="6" t="s">
        <v>3</v>
      </c>
    </row>
    <row r="31" spans="1:9" x14ac:dyDescent="0.35">
      <c r="A31" s="9" t="s">
        <v>4</v>
      </c>
      <c r="B31" s="6">
        <v>1</v>
      </c>
      <c r="C31" s="6" t="s">
        <v>5</v>
      </c>
      <c r="D31" s="6" t="s">
        <v>6</v>
      </c>
      <c r="E31" s="10">
        <v>2730688.8629700001</v>
      </c>
      <c r="F31" s="10">
        <f>E31-$E$24</f>
        <v>2712726.258715</v>
      </c>
    </row>
    <row r="32" spans="1:9" x14ac:dyDescent="0.35">
      <c r="A32" s="9"/>
      <c r="B32" s="6">
        <v>2</v>
      </c>
      <c r="C32" s="6" t="s">
        <v>7</v>
      </c>
      <c r="D32" s="6" t="s">
        <v>8</v>
      </c>
      <c r="E32" s="10">
        <v>2556626.131416</v>
      </c>
      <c r="F32" s="10">
        <f>E32-$E$24</f>
        <v>2538663.5271609998</v>
      </c>
    </row>
    <row r="33" spans="1:9" x14ac:dyDescent="0.35">
      <c r="A33" s="9"/>
      <c r="B33" s="6">
        <v>3</v>
      </c>
      <c r="C33" s="6" t="s">
        <v>9</v>
      </c>
      <c r="D33" s="6">
        <v>0</v>
      </c>
      <c r="E33" s="10">
        <v>2624224.003765</v>
      </c>
      <c r="F33" s="10">
        <f>E33-$E$24</f>
        <v>2606261.3995099999</v>
      </c>
    </row>
    <row r="34" spans="1:9" x14ac:dyDescent="0.35">
      <c r="A34" s="9"/>
      <c r="B34" s="6">
        <v>4</v>
      </c>
      <c r="C34" s="6" t="s">
        <v>10</v>
      </c>
      <c r="D34" s="6">
        <v>10</v>
      </c>
      <c r="E34" s="10">
        <v>2518225.7796359998</v>
      </c>
      <c r="F34" s="10">
        <f>E34-$E$24</f>
        <v>2500263.1753809997</v>
      </c>
    </row>
    <row r="35" spans="1:9" x14ac:dyDescent="0.35">
      <c r="A35" s="9"/>
      <c r="B35" s="6">
        <v>5</v>
      </c>
      <c r="C35" s="6" t="s">
        <v>11</v>
      </c>
      <c r="D35" s="6">
        <v>20</v>
      </c>
      <c r="E35" s="10">
        <v>2527695.3794610002</v>
      </c>
      <c r="F35" s="10">
        <f>E35-$E$24</f>
        <v>2509732.7752060001</v>
      </c>
    </row>
    <row r="36" spans="1:9" x14ac:dyDescent="0.35">
      <c r="A36" s="9"/>
      <c r="B36" s="6">
        <v>6</v>
      </c>
      <c r="C36" s="6" t="s">
        <v>12</v>
      </c>
      <c r="D36" s="6">
        <v>40</v>
      </c>
      <c r="E36" s="10">
        <v>2053303.9693990001</v>
      </c>
      <c r="F36" s="10">
        <f>E36-$E$24</f>
        <v>2035341.3651440002</v>
      </c>
    </row>
    <row r="37" spans="1:9" x14ac:dyDescent="0.35">
      <c r="A37" s="9"/>
      <c r="B37" s="6">
        <v>7</v>
      </c>
      <c r="C37" s="6" t="s">
        <v>13</v>
      </c>
      <c r="D37" s="6">
        <v>0</v>
      </c>
      <c r="E37" s="10">
        <v>2187431.375831</v>
      </c>
      <c r="F37" s="10">
        <f>E37-$E$24</f>
        <v>2169468.7715759999</v>
      </c>
    </row>
    <row r="38" spans="1:9" x14ac:dyDescent="0.35">
      <c r="A38" s="9"/>
      <c r="B38" s="6">
        <v>8</v>
      </c>
      <c r="C38" s="6" t="s">
        <v>14</v>
      </c>
      <c r="D38" s="6">
        <v>10</v>
      </c>
      <c r="E38" s="10">
        <v>2736228.4733060002</v>
      </c>
      <c r="F38" s="10">
        <f>E38-$E$24</f>
        <v>2718265.8690510001</v>
      </c>
    </row>
    <row r="39" spans="1:9" x14ac:dyDescent="0.35">
      <c r="A39" s="9"/>
      <c r="B39" s="6">
        <v>9</v>
      </c>
      <c r="C39" s="6" t="s">
        <v>15</v>
      </c>
      <c r="D39" s="6">
        <v>20</v>
      </c>
      <c r="E39" s="10">
        <v>2723092.189766</v>
      </c>
      <c r="F39" s="10">
        <f>E39-$E$24</f>
        <v>2705129.5855109999</v>
      </c>
    </row>
    <row r="40" spans="1:9" x14ac:dyDescent="0.35">
      <c r="A40" s="9"/>
      <c r="B40" s="6">
        <v>10</v>
      </c>
      <c r="C40" s="6" t="s">
        <v>16</v>
      </c>
      <c r="D40" s="6">
        <v>40</v>
      </c>
      <c r="E40" s="10">
        <v>2454594.4663399998</v>
      </c>
      <c r="F40" s="10">
        <f>E40-$E$24</f>
        <v>2436631.8620849997</v>
      </c>
    </row>
    <row r="41" spans="1:9" x14ac:dyDescent="0.35">
      <c r="A41" s="9" t="s">
        <v>17</v>
      </c>
      <c r="B41" s="6">
        <v>11</v>
      </c>
      <c r="C41" s="6" t="s">
        <v>18</v>
      </c>
      <c r="D41" s="6" t="s">
        <v>6</v>
      </c>
      <c r="E41" s="10">
        <v>24441.353865000001</v>
      </c>
      <c r="F41" s="10">
        <f>E41-$E$24</f>
        <v>6478.7496100000026</v>
      </c>
      <c r="G41" s="6">
        <f>F41/(F41+F31)</f>
        <v>2.382589613569019E-3</v>
      </c>
      <c r="H41" s="6">
        <f>G41*100</f>
        <v>0.23825896135690189</v>
      </c>
    </row>
    <row r="42" spans="1:9" x14ac:dyDescent="0.35">
      <c r="A42" s="9"/>
      <c r="B42" s="6">
        <v>12</v>
      </c>
      <c r="C42" s="6" t="s">
        <v>19</v>
      </c>
      <c r="D42" s="6" t="s">
        <v>8</v>
      </c>
      <c r="E42" s="10">
        <v>96911.913845000003</v>
      </c>
      <c r="F42" s="10">
        <f>E42-$E$24</f>
        <v>78949.309590000004</v>
      </c>
      <c r="G42" s="6">
        <f t="shared" ref="G42:G50" si="2">F42/(F42+F32)</f>
        <v>3.0160804715487436E-2</v>
      </c>
      <c r="H42" s="6">
        <f t="shared" ref="H42:H50" si="3">G42*100</f>
        <v>3.0160804715487437</v>
      </c>
    </row>
    <row r="43" spans="1:9" x14ac:dyDescent="0.35">
      <c r="A43" s="9"/>
      <c r="B43" s="6">
        <v>13</v>
      </c>
      <c r="C43" s="6" t="s">
        <v>20</v>
      </c>
      <c r="D43" s="6">
        <v>0</v>
      </c>
      <c r="E43" s="10">
        <v>56239.248097000003</v>
      </c>
      <c r="F43" s="10">
        <f>E43-$E$24</f>
        <v>38276.643842000005</v>
      </c>
      <c r="G43" s="6">
        <f t="shared" si="2"/>
        <v>1.4473848821431082E-2</v>
      </c>
      <c r="H43" s="6">
        <f t="shared" si="3"/>
        <v>1.4473848821431081</v>
      </c>
      <c r="I43" s="11" t="s">
        <v>39</v>
      </c>
    </row>
    <row r="44" spans="1:9" x14ac:dyDescent="0.35">
      <c r="A44" s="9"/>
      <c r="B44" s="6">
        <v>14</v>
      </c>
      <c r="C44" s="6" t="s">
        <v>21</v>
      </c>
      <c r="D44" s="6">
        <v>10</v>
      </c>
      <c r="E44" s="10">
        <v>159221.444991</v>
      </c>
      <c r="F44" s="10">
        <f>E44-$E$24</f>
        <v>141258.84073599998</v>
      </c>
      <c r="G44" s="6">
        <f t="shared" si="2"/>
        <v>5.3476306415060099E-2</v>
      </c>
      <c r="H44" s="6">
        <f t="shared" si="3"/>
        <v>5.3476306415060098</v>
      </c>
      <c r="I44" s="12"/>
    </row>
    <row r="45" spans="1:9" x14ac:dyDescent="0.35">
      <c r="A45" s="9"/>
      <c r="B45" s="6">
        <v>15</v>
      </c>
      <c r="C45" s="6" t="s">
        <v>22</v>
      </c>
      <c r="D45" s="6">
        <v>20</v>
      </c>
      <c r="E45" s="10">
        <v>323993.73750500003</v>
      </c>
      <c r="F45" s="10">
        <f>E45-$E$24</f>
        <v>306031.13325000001</v>
      </c>
      <c r="G45" s="6">
        <f t="shared" si="2"/>
        <v>0.10868494064113833</v>
      </c>
      <c r="H45" s="6">
        <f t="shared" si="3"/>
        <v>10.868494064113833</v>
      </c>
      <c r="I45" s="12"/>
    </row>
    <row r="46" spans="1:9" x14ac:dyDescent="0.35">
      <c r="A46" s="9"/>
      <c r="B46" s="6">
        <v>16</v>
      </c>
      <c r="C46" s="6" t="s">
        <v>23</v>
      </c>
      <c r="D46" s="6">
        <v>40</v>
      </c>
      <c r="E46" s="10">
        <v>355551.23343199998</v>
      </c>
      <c r="F46" s="10">
        <f>E46-$E$24</f>
        <v>337588.62917699997</v>
      </c>
      <c r="G46" s="6">
        <f t="shared" si="2"/>
        <v>0.14226657760023761</v>
      </c>
      <c r="H46" s="6">
        <f t="shared" si="3"/>
        <v>14.226657760023761</v>
      </c>
      <c r="I46" s="12"/>
    </row>
    <row r="47" spans="1:9" x14ac:dyDescent="0.35">
      <c r="A47" s="9"/>
      <c r="B47" s="6">
        <v>17</v>
      </c>
      <c r="C47" s="6" t="s">
        <v>24</v>
      </c>
      <c r="D47" s="6">
        <v>0</v>
      </c>
      <c r="E47" s="10">
        <v>54274.920742000002</v>
      </c>
      <c r="F47" s="10">
        <f>E47-$E$24</f>
        <v>36312.316487000004</v>
      </c>
      <c r="G47" s="6">
        <f t="shared" si="2"/>
        <v>1.6462339206510995E-2</v>
      </c>
      <c r="H47" s="6">
        <f t="shared" si="3"/>
        <v>1.6462339206510994</v>
      </c>
      <c r="I47" s="11" t="s">
        <v>31</v>
      </c>
    </row>
    <row r="48" spans="1:9" x14ac:dyDescent="0.35">
      <c r="A48" s="9"/>
      <c r="B48" s="6">
        <v>18</v>
      </c>
      <c r="C48" s="6" t="s">
        <v>25</v>
      </c>
      <c r="D48" s="6">
        <v>10</v>
      </c>
      <c r="E48" s="10">
        <v>75630.902858000001</v>
      </c>
      <c r="F48" s="10">
        <f>E48-$E$24</f>
        <v>57668.298603000003</v>
      </c>
      <c r="G48" s="6">
        <f t="shared" si="2"/>
        <v>2.0774375442677261E-2</v>
      </c>
      <c r="H48" s="6">
        <f t="shared" si="3"/>
        <v>2.0774375442677262</v>
      </c>
      <c r="I48" s="12"/>
    </row>
    <row r="49" spans="1:9" x14ac:dyDescent="0.35">
      <c r="A49" s="9"/>
      <c r="B49" s="6">
        <v>19</v>
      </c>
      <c r="C49" s="6" t="s">
        <v>26</v>
      </c>
      <c r="D49" s="6">
        <v>20</v>
      </c>
      <c r="E49" s="10">
        <v>59923.633542000003</v>
      </c>
      <c r="F49" s="10">
        <f>E49-$E$24</f>
        <v>41961.029287000005</v>
      </c>
      <c r="G49" s="6">
        <f t="shared" si="2"/>
        <v>1.5274716116375904E-2</v>
      </c>
      <c r="H49" s="6">
        <f t="shared" si="3"/>
        <v>1.5274716116375904</v>
      </c>
      <c r="I49" s="12"/>
    </row>
    <row r="50" spans="1:9" x14ac:dyDescent="0.35">
      <c r="A50" s="9"/>
      <c r="B50" s="6">
        <v>20</v>
      </c>
      <c r="C50" s="6" t="s">
        <v>27</v>
      </c>
      <c r="D50" s="6">
        <v>40</v>
      </c>
      <c r="E50" s="10">
        <v>140997.09213400001</v>
      </c>
      <c r="F50" s="10">
        <f>E50-$E$24</f>
        <v>123034.48787900001</v>
      </c>
      <c r="G50" s="6">
        <f t="shared" si="2"/>
        <v>4.8066611447515575E-2</v>
      </c>
      <c r="H50" s="6">
        <f t="shared" si="3"/>
        <v>4.8066611447515575</v>
      </c>
      <c r="I50" s="12"/>
    </row>
    <row r="51" spans="1:9" x14ac:dyDescent="0.35">
      <c r="B51" s="6">
        <v>21</v>
      </c>
      <c r="C51" s="6" t="s">
        <v>28</v>
      </c>
      <c r="D51" s="6" t="s">
        <v>29</v>
      </c>
      <c r="E51" s="10">
        <v>17462.891772999999</v>
      </c>
    </row>
    <row r="55" spans="1:9" x14ac:dyDescent="0.35">
      <c r="B55" s="6" t="s">
        <v>33</v>
      </c>
    </row>
    <row r="56" spans="1:9" x14ac:dyDescent="0.35">
      <c r="B56" s="6" t="s">
        <v>0</v>
      </c>
      <c r="C56" s="6" t="s">
        <v>1</v>
      </c>
      <c r="D56" s="6" t="s">
        <v>2</v>
      </c>
      <c r="E56" s="6" t="s">
        <v>3</v>
      </c>
    </row>
    <row r="57" spans="1:9" x14ac:dyDescent="0.35">
      <c r="A57" s="9" t="s">
        <v>4</v>
      </c>
      <c r="B57" s="6">
        <v>1</v>
      </c>
      <c r="C57" s="6" t="s">
        <v>5</v>
      </c>
      <c r="D57" s="6" t="s">
        <v>8</v>
      </c>
      <c r="E57" s="10">
        <v>323812.34980500001</v>
      </c>
      <c r="F57" s="10">
        <f>E57-$E$75</f>
        <v>298808.47240899998</v>
      </c>
    </row>
    <row r="58" spans="1:9" x14ac:dyDescent="0.35">
      <c r="A58" s="9"/>
      <c r="B58" s="6">
        <v>2</v>
      </c>
      <c r="C58" s="6" t="s">
        <v>7</v>
      </c>
      <c r="D58" s="6">
        <v>0</v>
      </c>
      <c r="E58" s="10">
        <v>563045.77662000002</v>
      </c>
      <c r="F58" s="10">
        <f>E58-$E$75</f>
        <v>538041.89922400005</v>
      </c>
    </row>
    <row r="59" spans="1:9" x14ac:dyDescent="0.35">
      <c r="A59" s="9"/>
      <c r="B59" s="6">
        <v>3</v>
      </c>
      <c r="C59" s="6" t="s">
        <v>9</v>
      </c>
      <c r="D59" s="6">
        <v>10</v>
      </c>
      <c r="E59" s="10">
        <v>557846.40199699998</v>
      </c>
      <c r="F59" s="10">
        <f>E59-$E$75</f>
        <v>532842.52460100001</v>
      </c>
    </row>
    <row r="60" spans="1:9" x14ac:dyDescent="0.35">
      <c r="A60" s="9"/>
      <c r="B60" s="6">
        <v>4</v>
      </c>
      <c r="C60" s="6" t="s">
        <v>10</v>
      </c>
      <c r="D60" s="6">
        <v>20</v>
      </c>
      <c r="E60" s="10">
        <v>509098.14491099998</v>
      </c>
      <c r="F60" s="10">
        <f>E60-$E$75</f>
        <v>484094.26751499996</v>
      </c>
    </row>
    <row r="61" spans="1:9" x14ac:dyDescent="0.35">
      <c r="A61" s="9"/>
      <c r="B61" s="6">
        <v>5</v>
      </c>
      <c r="C61" s="6" t="s">
        <v>11</v>
      </c>
      <c r="D61" s="6">
        <v>40</v>
      </c>
      <c r="E61" s="10">
        <v>482408.35671099997</v>
      </c>
      <c r="F61" s="10">
        <f>E61-$E$75</f>
        <v>457404.47931499995</v>
      </c>
    </row>
    <row r="62" spans="1:9" x14ac:dyDescent="0.35">
      <c r="A62" s="9"/>
      <c r="B62" s="6">
        <v>6</v>
      </c>
      <c r="C62" s="6" t="s">
        <v>12</v>
      </c>
      <c r="D62" s="6">
        <v>0</v>
      </c>
      <c r="E62" s="10">
        <v>498457.62138199998</v>
      </c>
      <c r="F62" s="10">
        <f>E62-$E$75</f>
        <v>473453.74398599996</v>
      </c>
    </row>
    <row r="63" spans="1:9" x14ac:dyDescent="0.35">
      <c r="A63" s="9"/>
      <c r="B63" s="6">
        <v>7</v>
      </c>
      <c r="C63" s="6" t="s">
        <v>13</v>
      </c>
      <c r="D63" s="6">
        <v>10</v>
      </c>
      <c r="E63" s="10">
        <v>641478.78425200004</v>
      </c>
      <c r="F63" s="10">
        <f>E63-$E$75</f>
        <v>616474.90685600007</v>
      </c>
    </row>
    <row r="64" spans="1:9" x14ac:dyDescent="0.35">
      <c r="A64" s="9"/>
      <c r="B64" s="6">
        <v>8</v>
      </c>
      <c r="C64" s="6" t="s">
        <v>14</v>
      </c>
      <c r="D64" s="6">
        <v>20</v>
      </c>
      <c r="E64" s="10">
        <v>613932.97189699998</v>
      </c>
      <c r="F64" s="10">
        <f>E64-$E$75</f>
        <v>588929.09450100001</v>
      </c>
    </row>
    <row r="65" spans="1:12" x14ac:dyDescent="0.35">
      <c r="A65" s="9"/>
      <c r="B65" s="6">
        <v>9</v>
      </c>
      <c r="C65" s="6" t="s">
        <v>15</v>
      </c>
      <c r="D65" s="6">
        <v>40</v>
      </c>
      <c r="E65" s="10">
        <v>852018.38816600002</v>
      </c>
      <c r="F65" s="10">
        <f>E65-$E$75</f>
        <v>827014.51077000005</v>
      </c>
    </row>
    <row r="66" spans="1:12" x14ac:dyDescent="0.35">
      <c r="A66" s="9"/>
      <c r="B66" s="6">
        <v>10</v>
      </c>
      <c r="C66" s="6" t="s">
        <v>16</v>
      </c>
      <c r="D66" s="6" t="s">
        <v>8</v>
      </c>
      <c r="E66" s="10">
        <v>38207.572770999999</v>
      </c>
      <c r="F66" s="10">
        <f>E66-$E$75</f>
        <v>13203.695374999999</v>
      </c>
      <c r="G66" s="6">
        <f>F66/(F66+F57)</f>
        <v>4.2317886090072816E-2</v>
      </c>
      <c r="H66" s="6">
        <f>G66*100</f>
        <v>4.2317886090072818</v>
      </c>
    </row>
    <row r="67" spans="1:12" x14ac:dyDescent="0.35">
      <c r="A67" s="9" t="s">
        <v>17</v>
      </c>
      <c r="B67" s="6">
        <v>11</v>
      </c>
      <c r="C67" s="6" t="s">
        <v>18</v>
      </c>
      <c r="D67" s="6">
        <v>0</v>
      </c>
      <c r="E67" s="10">
        <v>43118.098641999997</v>
      </c>
      <c r="F67" s="10">
        <f>E67-$E$75</f>
        <v>18114.221245999997</v>
      </c>
      <c r="G67" s="6">
        <f>F67/(F67+F58)</f>
        <v>3.2570389103498333E-2</v>
      </c>
      <c r="H67" s="6">
        <f t="shared" ref="H67:H74" si="4">G67*100</f>
        <v>3.2570389103498334</v>
      </c>
      <c r="I67" s="11" t="s">
        <v>39</v>
      </c>
    </row>
    <row r="68" spans="1:12" x14ac:dyDescent="0.35">
      <c r="A68" s="9"/>
      <c r="B68" s="6">
        <v>12</v>
      </c>
      <c r="C68" s="6" t="s">
        <v>19</v>
      </c>
      <c r="D68" s="6">
        <v>10</v>
      </c>
      <c r="E68" s="10">
        <v>56882.222538000002</v>
      </c>
      <c r="F68" s="10">
        <f>E68-$E$75</f>
        <v>31878.345142000002</v>
      </c>
      <c r="G68" s="6">
        <f t="shared" ref="G68" si="5">F68/(F68+F59)</f>
        <v>5.6449738003321148E-2</v>
      </c>
      <c r="H68" s="6">
        <f t="shared" si="4"/>
        <v>5.6449738003321146</v>
      </c>
      <c r="I68" s="12"/>
    </row>
    <row r="69" spans="1:12" x14ac:dyDescent="0.35">
      <c r="A69" s="9"/>
      <c r="B69" s="6">
        <v>13</v>
      </c>
      <c r="C69" s="6" t="s">
        <v>20</v>
      </c>
      <c r="D69" s="6">
        <v>20</v>
      </c>
      <c r="E69" s="10">
        <v>93915.779607000004</v>
      </c>
      <c r="F69" s="10">
        <f>E69-$E$75</f>
        <v>68911.902211000008</v>
      </c>
      <c r="G69" s="6">
        <f t="shared" ref="G69" si="6">F69/(F69+F60)</f>
        <v>0.12461326108738362</v>
      </c>
      <c r="H69" s="6">
        <f t="shared" ref="H69" si="7">G69*100</f>
        <v>12.461326108738362</v>
      </c>
      <c r="I69" s="12"/>
      <c r="J69" s="10"/>
      <c r="K69" s="1"/>
      <c r="L69" s="1"/>
    </row>
    <row r="70" spans="1:12" x14ac:dyDescent="0.35">
      <c r="A70" s="9"/>
      <c r="B70" s="6">
        <v>14</v>
      </c>
      <c r="C70" s="6" t="s">
        <v>21</v>
      </c>
      <c r="D70" s="6">
        <v>40</v>
      </c>
      <c r="E70" s="10">
        <v>126142.190691</v>
      </c>
      <c r="F70" s="10">
        <f>E70-$E$75</f>
        <v>101138.313295</v>
      </c>
      <c r="G70" s="6">
        <f t="shared" ref="G70:G74" si="8">F70/(F70+F61)</f>
        <v>0.18107531711651573</v>
      </c>
      <c r="H70" s="6">
        <f t="shared" si="4"/>
        <v>18.107531711651571</v>
      </c>
      <c r="I70" s="12"/>
    </row>
    <row r="71" spans="1:12" x14ac:dyDescent="0.35">
      <c r="A71" s="9"/>
      <c r="B71" s="6">
        <v>15</v>
      </c>
      <c r="C71" s="6" t="s">
        <v>22</v>
      </c>
      <c r="D71" s="6">
        <v>0</v>
      </c>
      <c r="E71" s="10">
        <v>46826.225006000001</v>
      </c>
      <c r="F71" s="10">
        <f>E71-$E$75</f>
        <v>21822.347610000001</v>
      </c>
      <c r="G71" s="6">
        <f t="shared" si="8"/>
        <v>4.4060975242472711E-2</v>
      </c>
      <c r="H71" s="6">
        <f t="shared" si="4"/>
        <v>4.4060975242472713</v>
      </c>
      <c r="I71" s="11" t="s">
        <v>31</v>
      </c>
    </row>
    <row r="72" spans="1:12" x14ac:dyDescent="0.35">
      <c r="A72" s="9"/>
      <c r="B72" s="6">
        <v>16</v>
      </c>
      <c r="C72" s="6" t="s">
        <v>23</v>
      </c>
      <c r="D72" s="6">
        <v>10</v>
      </c>
      <c r="E72" s="10">
        <v>53966.908168000002</v>
      </c>
      <c r="F72" s="10">
        <f>E72-$E$75</f>
        <v>28963.030772000002</v>
      </c>
      <c r="G72" s="6">
        <f t="shared" si="8"/>
        <v>4.4873455809616394E-2</v>
      </c>
      <c r="H72" s="6">
        <f t="shared" si="4"/>
        <v>4.4873455809616392</v>
      </c>
      <c r="I72" s="12"/>
    </row>
    <row r="73" spans="1:12" x14ac:dyDescent="0.35">
      <c r="A73" s="9"/>
      <c r="B73" s="6">
        <v>17</v>
      </c>
      <c r="C73" s="6" t="s">
        <v>24</v>
      </c>
      <c r="D73" s="6">
        <v>20</v>
      </c>
      <c r="E73" s="10">
        <v>61917.132286</v>
      </c>
      <c r="F73" s="10">
        <f>E73-$E$75</f>
        <v>36913.254889999997</v>
      </c>
      <c r="G73" s="6">
        <f t="shared" si="8"/>
        <v>5.8981714685686998E-2</v>
      </c>
      <c r="H73" s="6">
        <f t="shared" si="4"/>
        <v>5.8981714685686999</v>
      </c>
      <c r="I73" s="12"/>
    </row>
    <row r="74" spans="1:12" x14ac:dyDescent="0.35">
      <c r="A74" s="9"/>
      <c r="B74" s="6">
        <v>18</v>
      </c>
      <c r="C74" s="6" t="s">
        <v>25</v>
      </c>
      <c r="D74" s="6">
        <v>40</v>
      </c>
      <c r="E74" s="10">
        <v>122371.633051</v>
      </c>
      <c r="F74" s="10">
        <f>E74-$E$75</f>
        <v>97367.755655000001</v>
      </c>
      <c r="G74" s="6">
        <f t="shared" si="8"/>
        <v>0.10533278189289015</v>
      </c>
      <c r="H74" s="6">
        <f t="shared" si="4"/>
        <v>10.533278189289016</v>
      </c>
      <c r="I74" s="12"/>
    </row>
    <row r="75" spans="1:12" x14ac:dyDescent="0.35">
      <c r="A75" s="9"/>
      <c r="B75" s="6">
        <v>19</v>
      </c>
      <c r="C75" s="6" t="s">
        <v>26</v>
      </c>
      <c r="D75" s="6" t="s">
        <v>29</v>
      </c>
      <c r="E75" s="10">
        <v>25003.877396</v>
      </c>
    </row>
    <row r="76" spans="1:12" x14ac:dyDescent="0.35">
      <c r="A76" s="9"/>
    </row>
  </sheetData>
  <mergeCells count="12">
    <mergeCell ref="A67:A76"/>
    <mergeCell ref="I16:I19"/>
    <mergeCell ref="I20:I23"/>
    <mergeCell ref="I43:I46"/>
    <mergeCell ref="I47:I50"/>
    <mergeCell ref="I67:I70"/>
    <mergeCell ref="I71:I74"/>
    <mergeCell ref="A4:A13"/>
    <mergeCell ref="A14:A23"/>
    <mergeCell ref="A31:A40"/>
    <mergeCell ref="A41:A50"/>
    <mergeCell ref="A57:A6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Sainz, Judit</dc:creator>
  <cp:lastModifiedBy>Jimenez Sainz, Judit</cp:lastModifiedBy>
  <dcterms:created xsi:type="dcterms:W3CDTF">2022-05-09T19:13:12Z</dcterms:created>
  <dcterms:modified xsi:type="dcterms:W3CDTF">2022-05-10T14:25:40Z</dcterms:modified>
</cp:coreProperties>
</file>